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ожение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<sst xmlns="http://schemas.openxmlformats.org/spreadsheetml/2006/main" count="88" uniqueCount="88">
  <si>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</si>
  <si>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</si>
  <si>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</si>
  <si>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</si>
  <si>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</si>
  <si>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</si>
  <si>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</si>
  <si>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</si>
  <si>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</si>
  <si>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</si>
  <si>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</si>
  <si>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</si>
  <si>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</si>
  <si>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</si>
  <si>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</si>
  <si>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</si>
  <si>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</si>
  <si>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</si>
  <si>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</si>
  <si>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</si>
  <si>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</si>
  <si>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</si>
  <si>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</si>
  <si>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</si>
  <si>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</si>
  <si>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</si>
  <si>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</si>
  <si>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</si>
  <si>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 xml:space="preserve">1 13 01000 00 0000 130 </t>
  </si>
  <si>
    <t>Доходы от оказания платных услуг  (работ) и компенсации затрат государства</t>
  </si>
  <si>
    <t xml:space="preserve">Доходы от оказания платных услуг  (работ) </t>
  </si>
  <si>
    <t xml:space="preserve"> решением  cовета  депутатов 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</si>
  <si>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</si>
  <si>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</si>
  <si>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</si>
  <si>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</si>
  <si>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МО"Город Отрадное" третьего созыва</t>
  </si>
  <si>
    <t>1 0300000 00 0000 000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</si>
  <si>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</si>
  <si>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</si>
  <si>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</si>
  <si>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находящихся в государственной и муниципальной собственности</t>
  </si>
  <si>
    <t>на осуществление отдельных государственных полномочий в сфере профилактики безнадзорнасти и правонарушений несовершеннолетних</t>
  </si>
  <si>
    <t>Субвенции бюджетам городских поселений на выполнение передаваемых полномочий субъектов РФ, в том числе: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</si>
  <si>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</si>
  <si>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РФ</t>
  </si>
  <si>
    <t xml:space="preserve">на обеспечение выплат стимулирующего характера работникам муниципальных учреждений культуры Ленинградской </t>
  </si>
  <si>
    <t>Прочие субсидии бюджетам городских поселений, в том числе: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</si>
  <si>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</si>
  <si>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</si>
  <si>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Дотации бюджетам городских поселений на выравнивание бюджетной обеспеченности, в том числе:</t>
  </si>
  <si>
    <t>Дотации бюджетам бюджетной системы РФ</t>
  </si>
  <si>
    <t>Безвозмездные поступления от других бюджетов бюджетной системы РФ</t>
  </si>
  <si>
    <t>2 02 00000 00 0000 000</t>
  </si>
  <si>
    <t xml:space="preserve">Безвозмездные поступления </t>
  </si>
  <si>
    <t>1 17 00000 00 0000 000</t>
  </si>
  <si>
    <t>Прочие неналоговые доходы</t>
  </si>
  <si>
    <t>(Приложение 1)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</si>
  <si>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</si>
  <si>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Прогнозируемые поступления
налоговых, неналоговых доходов и безвозмездных поступлений в бюджет  МО  "Город Отрадное" на  2019 год</t>
  </si>
  <si>
    <t>1 11 07000 00 0000 120</t>
  </si>
  <si>
    <t>Платежи от государственных и муниципальных унитарных предприятий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</si>
  <si>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</si>
  <si>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</si>
  <si>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2 02 15001 13 0000 150</t>
  </si>
  <si>
    <t>2 02 10000 00 0000 150</t>
  </si>
  <si>
    <t>2 02 20000 00 0000 150</t>
  </si>
  <si>
    <t>2 02 20216 13 0000 150</t>
  </si>
  <si>
    <t>2 02 29999 13 0000 150</t>
  </si>
  <si>
    <t>2 02 30000 00 0000 150</t>
  </si>
  <si>
    <t>2 02 35118 13 0000 150</t>
  </si>
  <si>
    <t>2 02 30024 13 0000 150</t>
  </si>
  <si>
    <t>на возмещение части затрат на приобретение коммунальной спецтехники и оборудования в лизинг (сублизинг)</t>
  </si>
  <si>
    <t>Субсидии бюджетам городских поселений на софинансирование капитальных вложений в объекты муниципальной собственности</t>
  </si>
  <si>
    <t>1 17 05000  00 0000 180</t>
  </si>
  <si>
    <t xml:space="preserve">Прочие неналоговые доходы </t>
  </si>
  <si>
    <t>от 28 ноября 2018 г. № 60</t>
  </si>
  <si>
    <t xml:space="preserve"> 2 02 20077 13 0000 150</t>
  </si>
  <si>
    <t>на осуществление отдельных государственных полномочий в сфере административных правонарушений</t>
  </si>
  <si>
    <t>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</si>
  <si>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  </t>
  </si>
  <si>
    <t>2 02 25555 13 0000 150</t>
  </si>
  <si>
    <t>Субсидия бюджетам городских поселений на реализацию программ формирования современной городской среды</t>
  </si>
  <si>
    <t>(в редакции решения совета депутатов</t>
  </si>
  <si>
    <t>Прочие межбюджетные трансферты, передаваемые бюджетам городских поселений</t>
  </si>
  <si>
    <t>2 02 49999 13 0000 150</t>
  </si>
  <si>
    <t xml:space="preserve">2 02 49999 13 0000 150 </t>
  </si>
  <si>
    <t>от 24 июня 2019 года № 25)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</si>
</sst>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173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3" fontId="4" fillId="32" borderId="10" xfId="0" applyNumberFormat="1" applyFont="1" applyFill="1" applyBorder="1" applyAlignment="1">
      <alignment horizontal="center"/>
    </xf>
    <xf numFmtId="173" fontId="2" fillId="32" borderId="11" xfId="0" applyNumberFormat="1" applyFont="1" applyFill="1" applyBorder="1" applyAlignment="1">
      <alignment horizontal="center"/>
    </xf>
    <xf numFmtId="173" fontId="4" fillId="32" borderId="10" xfId="0" applyNumberFormat="1" applyFont="1" applyFill="1" applyBorder="1" applyAlignment="1">
      <alignment horizontal="center"/>
    </xf>
    <xf numFmtId="173" fontId="6" fillId="32" borderId="10" xfId="0" applyNumberFormat="1" applyFont="1" applyFill="1" applyBorder="1" applyAlignment="1">
      <alignment horizontal="center"/>
    </xf>
    <xf numFmtId="173" fontId="2" fillId="32" borderId="10" xfId="0" applyNumberFormat="1" applyFont="1" applyFill="1" applyBorder="1" applyAlignment="1">
      <alignment horizontal="center"/>
    </xf>
    <xf numFmtId="172" fontId="4" fillId="3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3" fontId="4" fillId="32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3" fontId="2" fillId="32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4" fillId="32" borderId="13" xfId="0" applyFont="1" applyFill="1" applyBorder="1" applyAlignment="1">
      <alignment horizontal="left" wrapText="1"/>
    </xf>
    <xf numFmtId="0" fontId="4" fillId="32" borderId="14" xfId="0" applyFont="1" applyFill="1" applyBorder="1" applyAlignment="1">
      <alignment horizontal="left" wrapText="1"/>
    </xf>
    <xf numFmtId="0" fontId="4" fillId="32" borderId="15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72;&#1085;&#1103;%20&#1043;&#1086;&#1085;&#1095;&#1072;&#1088;&#1077;&#1085;&#1082;&#1086;\&#1057;&#1086;&#1074;&#1077;&#1090;%20&#1076;&#1077;&#1087;&#1091;&#1090;&#1072;&#1090;&#1086;&#1074;\2018\19.12.2018\&#1055;&#1088;&#1080;&#1083;&#1086;&#1078;&#1077;&#1085;&#1080;&#1077;%201%20&#1086;&#1090;%201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</sheetNames>
    <sheetDataSet>
      <sheetData sheetId="0">
        <row r="62">
          <cell r="B62" t="str">
            <v>Иные межбюджетные трансферты</v>
          </cell>
        </row>
        <row r="64">
          <cell r="A64" t="str">
            <v>2 07 00000 00 0000 180</v>
          </cell>
          <cell r="B64" t="str">
            <v>Прочие безвозмездные поступления</v>
          </cell>
        </row>
        <row r="65">
          <cell r="A65" t="str">
            <v>2 07 05030 13 0000 180 </v>
          </cell>
          <cell r="B65" t="str">
            <v>Прочие безвозмездные поступления в бюджеты городских поселений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52">
      <selection activeCell="E15" sqref="E15"/>
    </sheetView>
  </sheetViews>
  <sheetFormatPr defaultColWidth="9.00390625" defaultRowHeight="12.75"/>
  <cols>
    <col min="1" max="1" width="23.625" style="1" customWidth="1"/>
    <col min="2" max="3" width="9.125" style="1" customWidth="1"/>
    <col min="4" max="4" width="29.875" style="1" customWidth="1"/>
    <col min="5" max="5" width="14.25390625" style="1" customWidth="1"/>
    <col min="6" max="16384" width="9.125" style="1" customWidth="1"/>
  </cols>
  <sheetData>
    <row r="1" spans="4:5" ht="15.75">
      <c r="D1" s="7"/>
      <c r="E1" s="7" t="s">
        <v>27</v>
      </c>
    </row>
    <row r="2" spans="4:5" ht="15.75">
      <c r="D2" s="87" t="s">
        <v>31</v>
      </c>
      <c r="E2" s="87"/>
    </row>
    <row r="3" spans="4:5" ht="15.75">
      <c r="D3" s="87" t="s">
        <v>36</v>
      </c>
      <c r="E3" s="87"/>
    </row>
    <row r="4" spans="4:5" ht="15.75">
      <c r="D4" s="87" t="s">
        <v>76</v>
      </c>
      <c r="E4" s="87"/>
    </row>
    <row r="5" spans="4:5" ht="15.75">
      <c r="D5" s="87" t="s">
        <v>83</v>
      </c>
      <c r="E5" s="87"/>
    </row>
    <row r="6" spans="4:5" ht="15.75">
      <c r="D6" s="87" t="s">
        <v>87</v>
      </c>
      <c r="E6" s="87"/>
    </row>
    <row r="7" spans="4:5" ht="12.75" customHeight="1">
      <c r="D7" s="87" t="s">
        <v>57</v>
      </c>
      <c r="E7" s="87"/>
    </row>
    <row r="8" spans="1:5" ht="12.75" customHeight="1">
      <c r="A8" s="88" t="s">
        <v>59</v>
      </c>
      <c r="B8" s="88"/>
      <c r="C8" s="88"/>
      <c r="D8" s="88"/>
      <c r="E8" s="88"/>
    </row>
    <row r="9" spans="1:5" ht="54.75" customHeight="1">
      <c r="A9" s="88"/>
      <c r="B9" s="88"/>
      <c r="C9" s="88"/>
      <c r="D9" s="88"/>
      <c r="E9" s="88"/>
    </row>
    <row r="10" spans="2:5" ht="9.75" customHeight="1">
      <c r="B10" s="2"/>
      <c r="C10" s="2"/>
      <c r="D10" s="2"/>
      <c r="E10" s="3" t="s">
        <v>17</v>
      </c>
    </row>
    <row r="11" spans="1:5" ht="30.75" customHeight="1">
      <c r="A11" s="8" t="s">
        <v>4</v>
      </c>
      <c r="B11" s="89" t="s">
        <v>14</v>
      </c>
      <c r="C11" s="90"/>
      <c r="D11" s="91"/>
      <c r="E11" s="21" t="s">
        <v>18</v>
      </c>
    </row>
    <row r="12" spans="1:5" ht="24.75" customHeight="1">
      <c r="A12" s="9" t="s">
        <v>5</v>
      </c>
      <c r="B12" s="66" t="s">
        <v>20</v>
      </c>
      <c r="C12" s="67"/>
      <c r="D12" s="68"/>
      <c r="E12" s="10">
        <f>E13+E15+E17+E20+E26+E29+E24+E31</f>
        <v>158088.1</v>
      </c>
    </row>
    <row r="13" spans="1:5" ht="15.75">
      <c r="A13" s="11" t="s">
        <v>6</v>
      </c>
      <c r="B13" s="59" t="s">
        <v>7</v>
      </c>
      <c r="C13" s="60"/>
      <c r="D13" s="61"/>
      <c r="E13" s="12">
        <f>E14</f>
        <v>78650</v>
      </c>
    </row>
    <row r="14" spans="1:5" ht="15.75">
      <c r="A14" s="13" t="s">
        <v>8</v>
      </c>
      <c r="B14" s="53" t="s">
        <v>0</v>
      </c>
      <c r="C14" s="54"/>
      <c r="D14" s="55"/>
      <c r="E14" s="4">
        <f>78000+650</f>
        <v>78650</v>
      </c>
    </row>
    <row r="15" spans="1:5" ht="29.25" customHeight="1">
      <c r="A15" s="24" t="s">
        <v>37</v>
      </c>
      <c r="B15" s="50" t="s">
        <v>38</v>
      </c>
      <c r="C15" s="51"/>
      <c r="D15" s="52"/>
      <c r="E15" s="25">
        <f>E16</f>
        <v>3437.6</v>
      </c>
    </row>
    <row r="16" spans="1:5" ht="51" customHeight="1">
      <c r="A16" s="13" t="s">
        <v>39</v>
      </c>
      <c r="B16" s="53" t="s">
        <v>40</v>
      </c>
      <c r="C16" s="54"/>
      <c r="D16" s="55"/>
      <c r="E16" s="4">
        <v>3437.6</v>
      </c>
    </row>
    <row r="17" spans="1:5" ht="15.75">
      <c r="A17" s="11" t="s">
        <v>19</v>
      </c>
      <c r="B17" s="59" t="s">
        <v>9</v>
      </c>
      <c r="C17" s="60"/>
      <c r="D17" s="61"/>
      <c r="E17" s="12">
        <f>E18+E19</f>
        <v>30000</v>
      </c>
    </row>
    <row r="18" spans="1:5" ht="18" customHeight="1">
      <c r="A18" s="13" t="s">
        <v>15</v>
      </c>
      <c r="B18" s="53" t="s">
        <v>2</v>
      </c>
      <c r="C18" s="54"/>
      <c r="D18" s="55"/>
      <c r="E18" s="4">
        <v>6500</v>
      </c>
    </row>
    <row r="19" spans="1:5" ht="15.75">
      <c r="A19" s="13" t="s">
        <v>16</v>
      </c>
      <c r="B19" s="53" t="s">
        <v>1</v>
      </c>
      <c r="C19" s="54"/>
      <c r="D19" s="55"/>
      <c r="E19" s="4">
        <v>23500</v>
      </c>
    </row>
    <row r="20" spans="1:5" ht="50.25" customHeight="1">
      <c r="A20" s="14" t="s">
        <v>10</v>
      </c>
      <c r="B20" s="59" t="s">
        <v>11</v>
      </c>
      <c r="C20" s="60"/>
      <c r="D20" s="61"/>
      <c r="E20" s="15">
        <f>E21+E22+E23</f>
        <v>19825</v>
      </c>
    </row>
    <row r="21" spans="1:5" ht="127.5" customHeight="1">
      <c r="A21" s="13" t="s">
        <v>12</v>
      </c>
      <c r="B21" s="53" t="s">
        <v>58</v>
      </c>
      <c r="C21" s="54"/>
      <c r="D21" s="55"/>
      <c r="E21" s="26">
        <f>16275+350</f>
        <v>16625</v>
      </c>
    </row>
    <row r="22" spans="1:5" ht="33" customHeight="1">
      <c r="A22" s="13" t="s">
        <v>60</v>
      </c>
      <c r="B22" s="62" t="s">
        <v>61</v>
      </c>
      <c r="C22" s="62"/>
      <c r="D22" s="62"/>
      <c r="E22" s="26">
        <v>100</v>
      </c>
    </row>
    <row r="23" spans="1:5" ht="111.75" customHeight="1">
      <c r="A23" s="16" t="s">
        <v>21</v>
      </c>
      <c r="B23" s="84" t="s">
        <v>26</v>
      </c>
      <c r="C23" s="85"/>
      <c r="D23" s="86"/>
      <c r="E23" s="17">
        <v>3100</v>
      </c>
    </row>
    <row r="24" spans="1:5" ht="34.5" customHeight="1">
      <c r="A24" s="18" t="s">
        <v>25</v>
      </c>
      <c r="B24" s="66" t="s">
        <v>29</v>
      </c>
      <c r="C24" s="67"/>
      <c r="D24" s="68"/>
      <c r="E24" s="10">
        <f>E25</f>
        <v>2805</v>
      </c>
    </row>
    <row r="25" spans="1:5" ht="24" customHeight="1">
      <c r="A25" s="19" t="s">
        <v>28</v>
      </c>
      <c r="B25" s="53" t="s">
        <v>30</v>
      </c>
      <c r="C25" s="54"/>
      <c r="D25" s="55"/>
      <c r="E25" s="4">
        <v>2805</v>
      </c>
    </row>
    <row r="26" spans="1:5" ht="36.75" customHeight="1">
      <c r="A26" s="20" t="s">
        <v>22</v>
      </c>
      <c r="B26" s="66" t="s">
        <v>23</v>
      </c>
      <c r="C26" s="67"/>
      <c r="D26" s="68"/>
      <c r="E26" s="10">
        <f>E28+E27</f>
        <v>23050.5</v>
      </c>
    </row>
    <row r="27" spans="1:5" ht="110.25" customHeight="1">
      <c r="A27" s="23" t="s">
        <v>62</v>
      </c>
      <c r="B27" s="56" t="s">
        <v>63</v>
      </c>
      <c r="C27" s="57"/>
      <c r="D27" s="58"/>
      <c r="E27" s="45">
        <f>200+9019+2000</f>
        <v>11219</v>
      </c>
    </row>
    <row r="28" spans="1:5" ht="48.75" customHeight="1">
      <c r="A28" s="19" t="s">
        <v>24</v>
      </c>
      <c r="B28" s="53" t="s">
        <v>41</v>
      </c>
      <c r="C28" s="54"/>
      <c r="D28" s="55"/>
      <c r="E28" s="4">
        <f>5800+6031.5</f>
        <v>11831.5</v>
      </c>
    </row>
    <row r="29" spans="1:7" s="5" customFormat="1" ht="23.25" customHeight="1">
      <c r="A29" s="22" t="s">
        <v>32</v>
      </c>
      <c r="B29" s="81" t="s">
        <v>33</v>
      </c>
      <c r="C29" s="82"/>
      <c r="D29" s="83"/>
      <c r="E29" s="27">
        <f>E30</f>
        <v>120</v>
      </c>
      <c r="F29" s="1"/>
      <c r="G29" s="1"/>
    </row>
    <row r="30" spans="1:5" ht="36.75" customHeight="1">
      <c r="A30" s="23" t="s">
        <v>34</v>
      </c>
      <c r="B30" s="56" t="s">
        <v>35</v>
      </c>
      <c r="C30" s="57"/>
      <c r="D30" s="58"/>
      <c r="E30" s="28">
        <v>120</v>
      </c>
    </row>
    <row r="31" spans="1:5" ht="24.75" customHeight="1">
      <c r="A31" s="22" t="s">
        <v>55</v>
      </c>
      <c r="B31" s="50" t="s">
        <v>56</v>
      </c>
      <c r="C31" s="51"/>
      <c r="D31" s="52"/>
      <c r="E31" s="37">
        <f>E32</f>
        <v>200</v>
      </c>
    </row>
    <row r="32" spans="1:5" ht="24.75" customHeight="1">
      <c r="A32" s="23" t="s">
        <v>74</v>
      </c>
      <c r="B32" s="56" t="s">
        <v>75</v>
      </c>
      <c r="C32" s="51"/>
      <c r="D32" s="52"/>
      <c r="E32" s="28">
        <v>200</v>
      </c>
    </row>
    <row r="33" spans="1:5" ht="24.75" customHeight="1">
      <c r="A33" s="9" t="s">
        <v>13</v>
      </c>
      <c r="B33" s="63" t="s">
        <v>54</v>
      </c>
      <c r="C33" s="64"/>
      <c r="D33" s="65"/>
      <c r="E33" s="36">
        <f>E34</f>
        <v>170382.8</v>
      </c>
    </row>
    <row r="34" spans="1:5" ht="33" customHeight="1">
      <c r="A34" s="20" t="s">
        <v>53</v>
      </c>
      <c r="B34" s="66" t="s">
        <v>52</v>
      </c>
      <c r="C34" s="67"/>
      <c r="D34" s="68"/>
      <c r="E34" s="10">
        <f>E35+E37+E46+E51+E53</f>
        <v>170382.8</v>
      </c>
    </row>
    <row r="35" spans="1:5" ht="26.25" customHeight="1">
      <c r="A35" s="22" t="s">
        <v>65</v>
      </c>
      <c r="B35" s="66" t="s">
        <v>51</v>
      </c>
      <c r="C35" s="67"/>
      <c r="D35" s="68"/>
      <c r="E35" s="10">
        <f>E36</f>
        <v>17817.9</v>
      </c>
    </row>
    <row r="36" spans="1:5" ht="48" customHeight="1">
      <c r="A36" s="32" t="s">
        <v>64</v>
      </c>
      <c r="B36" s="53" t="s">
        <v>50</v>
      </c>
      <c r="C36" s="54"/>
      <c r="D36" s="55"/>
      <c r="E36" s="4">
        <v>17817.9</v>
      </c>
    </row>
    <row r="37" spans="1:5" ht="48" customHeight="1">
      <c r="A37" s="35" t="s">
        <v>66</v>
      </c>
      <c r="B37" s="69" t="s">
        <v>49</v>
      </c>
      <c r="C37" s="70"/>
      <c r="D37" s="71"/>
      <c r="E37" s="39">
        <f>E39+E40+E38+E45</f>
        <v>149378</v>
      </c>
    </row>
    <row r="38" spans="1:5" ht="48" customHeight="1">
      <c r="A38" s="46" t="s">
        <v>77</v>
      </c>
      <c r="B38" s="56" t="s">
        <v>73</v>
      </c>
      <c r="C38" s="57"/>
      <c r="D38" s="58"/>
      <c r="E38" s="47">
        <v>109061.1</v>
      </c>
    </row>
    <row r="39" spans="1:5" ht="123" customHeight="1">
      <c r="A39" s="23" t="s">
        <v>67</v>
      </c>
      <c r="B39" s="56" t="s">
        <v>48</v>
      </c>
      <c r="C39" s="57"/>
      <c r="D39" s="58"/>
      <c r="E39" s="40">
        <v>15525.9</v>
      </c>
    </row>
    <row r="40" spans="1:5" ht="36" customHeight="1">
      <c r="A40" s="23" t="s">
        <v>68</v>
      </c>
      <c r="B40" s="56" t="s">
        <v>47</v>
      </c>
      <c r="C40" s="57"/>
      <c r="D40" s="58"/>
      <c r="E40" s="40">
        <f>E43+E44+E41+E42</f>
        <v>9791</v>
      </c>
    </row>
    <row r="41" spans="1:5" ht="73.5" customHeight="1">
      <c r="A41" s="23"/>
      <c r="B41" s="75" t="s">
        <v>80</v>
      </c>
      <c r="C41" s="76"/>
      <c r="D41" s="77"/>
      <c r="E41" s="41">
        <v>0</v>
      </c>
    </row>
    <row r="42" spans="1:5" ht="99.75" customHeight="1">
      <c r="A42" s="23"/>
      <c r="B42" s="72" t="s">
        <v>79</v>
      </c>
      <c r="C42" s="73"/>
      <c r="D42" s="74"/>
      <c r="E42" s="41">
        <v>3086.5</v>
      </c>
    </row>
    <row r="43" spans="1:5" ht="30.75" customHeight="1">
      <c r="A43" s="19"/>
      <c r="B43" s="53" t="s">
        <v>46</v>
      </c>
      <c r="C43" s="54"/>
      <c r="D43" s="55"/>
      <c r="E43" s="38">
        <f>5036.4+980.2</f>
        <v>6016.599999999999</v>
      </c>
    </row>
    <row r="44" spans="1:5" ht="48" customHeight="1">
      <c r="A44" s="19"/>
      <c r="B44" s="56" t="s">
        <v>72</v>
      </c>
      <c r="C44" s="57"/>
      <c r="D44" s="58"/>
      <c r="E44" s="38">
        <v>687.9</v>
      </c>
    </row>
    <row r="45" spans="1:5" ht="44.25" customHeight="1">
      <c r="A45" s="19" t="s">
        <v>81</v>
      </c>
      <c r="B45" s="56" t="s">
        <v>82</v>
      </c>
      <c r="C45" s="57"/>
      <c r="D45" s="58"/>
      <c r="E45" s="38">
        <v>15000</v>
      </c>
    </row>
    <row r="46" spans="1:5" ht="27.75" customHeight="1">
      <c r="A46" s="34" t="s">
        <v>69</v>
      </c>
      <c r="B46" s="59" t="s">
        <v>45</v>
      </c>
      <c r="C46" s="60"/>
      <c r="D46" s="61"/>
      <c r="E46" s="42">
        <f>E48+E47</f>
        <v>2033.1</v>
      </c>
    </row>
    <row r="47" spans="1:5" ht="65.25" customHeight="1">
      <c r="A47" s="32" t="s">
        <v>70</v>
      </c>
      <c r="B47" s="62" t="s">
        <v>44</v>
      </c>
      <c r="C47" s="62"/>
      <c r="D47" s="62"/>
      <c r="E47" s="43">
        <f>1198.5+192.7</f>
        <v>1391.2</v>
      </c>
    </row>
    <row r="48" spans="1:6" s="33" customFormat="1" ht="54" customHeight="1">
      <c r="A48" s="23" t="s">
        <v>71</v>
      </c>
      <c r="B48" s="62" t="s">
        <v>43</v>
      </c>
      <c r="C48" s="62"/>
      <c r="D48" s="62"/>
      <c r="E48" s="38">
        <f>E49+E50</f>
        <v>641.9</v>
      </c>
      <c r="F48" s="1"/>
    </row>
    <row r="49" spans="1:6" ht="60.75" customHeight="1">
      <c r="A49" s="30"/>
      <c r="B49" s="53" t="s">
        <v>42</v>
      </c>
      <c r="C49" s="54"/>
      <c r="D49" s="55"/>
      <c r="E49" s="38">
        <v>631.4</v>
      </c>
      <c r="F49" s="31"/>
    </row>
    <row r="50" spans="1:6" ht="45" customHeight="1">
      <c r="A50" s="30"/>
      <c r="B50" s="53" t="s">
        <v>78</v>
      </c>
      <c r="C50" s="54"/>
      <c r="D50" s="55"/>
      <c r="E50" s="38">
        <v>10.5</v>
      </c>
      <c r="F50" s="31"/>
    </row>
    <row r="51" spans="1:6" ht="45" customHeight="1">
      <c r="A51" s="48" t="s">
        <v>85</v>
      </c>
      <c r="B51" s="50" t="str">
        <f>'[1]Приложение 1'!B62</f>
        <v>Иные межбюджетные трансферты</v>
      </c>
      <c r="C51" s="51"/>
      <c r="D51" s="52"/>
      <c r="E51" s="49">
        <f>E52</f>
        <v>970</v>
      </c>
      <c r="F51" s="31"/>
    </row>
    <row r="52" spans="1:6" ht="29.25" customHeight="1">
      <c r="A52" s="30" t="s">
        <v>86</v>
      </c>
      <c r="B52" s="53" t="s">
        <v>84</v>
      </c>
      <c r="C52" s="54"/>
      <c r="D52" s="55"/>
      <c r="E52" s="38">
        <v>970</v>
      </c>
      <c r="F52" s="31"/>
    </row>
    <row r="53" spans="1:6" ht="45" customHeight="1">
      <c r="A53" s="48" t="str">
        <f>'[1]Приложение 1'!A64</f>
        <v>2 07 00000 00 0000 180</v>
      </c>
      <c r="B53" s="50" t="str">
        <f>'[1]Приложение 1'!B64</f>
        <v>Прочие безвозмездные поступления</v>
      </c>
      <c r="C53" s="51"/>
      <c r="D53" s="52"/>
      <c r="E53" s="49">
        <f>E54</f>
        <v>183.8</v>
      </c>
      <c r="F53" s="31"/>
    </row>
    <row r="54" spans="1:6" ht="45" customHeight="1">
      <c r="A54" s="30" t="str">
        <f>'[1]Приложение 1'!A65</f>
        <v>2 07 05030 13 0000 180 </v>
      </c>
      <c r="B54" s="53" t="str">
        <f>'[1]Приложение 1'!B65</f>
        <v>Прочие безвозмездные поступления в бюджеты городских поселений</v>
      </c>
      <c r="C54" s="54"/>
      <c r="D54" s="55"/>
      <c r="E54" s="38">
        <v>183.8</v>
      </c>
      <c r="F54" s="31"/>
    </row>
    <row r="55" spans="1:6" s="6" customFormat="1" ht="21" customHeight="1">
      <c r="A55" s="44"/>
      <c r="B55" s="78" t="s">
        <v>3</v>
      </c>
      <c r="C55" s="79"/>
      <c r="D55" s="80"/>
      <c r="E55" s="25">
        <f>E33+E12</f>
        <v>328470.9</v>
      </c>
      <c r="F55" s="29"/>
    </row>
    <row r="56" ht="22.5" customHeight="1">
      <c r="F56" s="29"/>
    </row>
  </sheetData>
  <sheetProtection/>
  <mergeCells count="52">
    <mergeCell ref="B18:D18"/>
    <mergeCell ref="B13:D13"/>
    <mergeCell ref="B14:D14"/>
    <mergeCell ref="B12:D12"/>
    <mergeCell ref="B15:D15"/>
    <mergeCell ref="B16:D16"/>
    <mergeCell ref="B17:D17"/>
    <mergeCell ref="D2:E2"/>
    <mergeCell ref="D3:E3"/>
    <mergeCell ref="D4:E4"/>
    <mergeCell ref="D7:E7"/>
    <mergeCell ref="A8:E9"/>
    <mergeCell ref="B11:D11"/>
    <mergeCell ref="D5:E5"/>
    <mergeCell ref="D6:E6"/>
    <mergeCell ref="B19:D19"/>
    <mergeCell ref="B20:D20"/>
    <mergeCell ref="B21:D21"/>
    <mergeCell ref="B29:D29"/>
    <mergeCell ref="B30:D30"/>
    <mergeCell ref="B31:D31"/>
    <mergeCell ref="B22:D22"/>
    <mergeCell ref="B27:D27"/>
    <mergeCell ref="B23:D23"/>
    <mergeCell ref="B24:D24"/>
    <mergeCell ref="B25:D25"/>
    <mergeCell ref="B26:D26"/>
    <mergeCell ref="B28:D28"/>
    <mergeCell ref="B55:D55"/>
    <mergeCell ref="B48:D48"/>
    <mergeCell ref="B49:D49"/>
    <mergeCell ref="B39:D39"/>
    <mergeCell ref="B40:D40"/>
    <mergeCell ref="B32:D32"/>
    <mergeCell ref="B38:D38"/>
    <mergeCell ref="B33:D33"/>
    <mergeCell ref="B34:D34"/>
    <mergeCell ref="B35:D35"/>
    <mergeCell ref="B36:D36"/>
    <mergeCell ref="B37:D37"/>
    <mergeCell ref="B45:D45"/>
    <mergeCell ref="B42:D42"/>
    <mergeCell ref="B41:D41"/>
    <mergeCell ref="B51:D51"/>
    <mergeCell ref="B52:D52"/>
    <mergeCell ref="B53:D53"/>
    <mergeCell ref="B54:D54"/>
    <mergeCell ref="B43:D43"/>
    <mergeCell ref="B44:D44"/>
    <mergeCell ref="B46:D46"/>
    <mergeCell ref="B47:D47"/>
    <mergeCell ref="B50:D50"/>
  </mergeCells>
  <printOptions/>
  <pageMargins left="0.75" right="0.75" top="0.78" bottom="0.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2018-10-30T09:47:08Z</cp:lastPrinted>
  <dcterms:created xsi:type="dcterms:W3CDTF">2005-10-13T11:49:31Z</dcterms:created>
  <dcterms:modified xsi:type="dcterms:W3CDTF">2019-06-21T14:39:32Z</dcterms:modified>
  <cp:category/>
  <cp:version/>
  <cp:contentType/>
  <cp:contentStatus/>
</cp:coreProperties>
</file>